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rdenação\1_Ciencias farmaceuticas\20_Professores\Contratação\2022\"/>
    </mc:Choice>
  </mc:AlternateContent>
  <xr:revisionPtr revIDLastSave="0" documentId="13_ncr:1_{C75ABA7B-3654-49AB-A476-D4E7F60FEB08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PROPONENTE" sheetId="1" r:id="rId1"/>
    <sheet name="Planilha1" sheetId="2" r:id="rId2"/>
  </sheets>
  <definedNames>
    <definedName name="_xlnm.Print_Area" localSheetId="0">PROPONENTE!$A$1:$G$42</definedName>
  </definedNames>
  <calcPr calcId="191029"/>
</workbook>
</file>

<file path=xl/calcChain.xml><?xml version="1.0" encoding="utf-8"?>
<calcChain xmlns="http://schemas.openxmlformats.org/spreadsheetml/2006/main">
  <c r="G7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4" i="1"/>
  <c r="G27" i="1"/>
  <c r="G28" i="1"/>
  <c r="G26" i="1"/>
  <c r="G25" i="1"/>
  <c r="G23" i="1"/>
  <c r="G22" i="1"/>
  <c r="G21" i="1"/>
  <c r="G8" i="1"/>
  <c r="G9" i="1" l="1"/>
  <c r="G10" i="1"/>
  <c r="G11" i="1"/>
  <c r="G12" i="1"/>
  <c r="G13" i="1"/>
  <c r="G14" i="1"/>
  <c r="G15" i="1"/>
  <c r="G16" i="1"/>
  <c r="G17" i="1"/>
  <c r="G18" i="1"/>
  <c r="G19" i="1"/>
  <c r="G20" i="1"/>
  <c r="G42" i="1" l="1"/>
</calcChain>
</file>

<file path=xl/sharedStrings.xml><?xml version="1.0" encoding="utf-8"?>
<sst xmlns="http://schemas.openxmlformats.org/spreadsheetml/2006/main" count="73" uniqueCount="56">
  <si>
    <t>Tipo de Produção Técnico-científica</t>
  </si>
  <si>
    <t>Produção bibliográfica</t>
  </si>
  <si>
    <t>A1</t>
  </si>
  <si>
    <t>A2</t>
  </si>
  <si>
    <t>B1</t>
  </si>
  <si>
    <t>B2</t>
  </si>
  <si>
    <t>B3</t>
  </si>
  <si>
    <t>B4</t>
  </si>
  <si>
    <t>Formação de Recursos Humanos</t>
  </si>
  <si>
    <t>Total</t>
  </si>
  <si>
    <t>Autoria ou coautoria de artigos completos publicados em periódicos com ISSN (International Standard Serial Nymber) e Qualis na área</t>
  </si>
  <si>
    <t>Nacional</t>
  </si>
  <si>
    <t>Orientação concluída</t>
  </si>
  <si>
    <t>Doutorado</t>
  </si>
  <si>
    <t>Mestrado</t>
  </si>
  <si>
    <t>Co-orientação concluída</t>
  </si>
  <si>
    <t>Autoria ou coautoria de trabalho completo ou resumo expandido publicado em anais de evento</t>
  </si>
  <si>
    <t>Dados Gerais</t>
  </si>
  <si>
    <t>por ano</t>
  </si>
  <si>
    <t>por projeto</t>
  </si>
  <si>
    <t>IC ou TCC</t>
  </si>
  <si>
    <t>Internacional</t>
  </si>
  <si>
    <t>Autoria ou coautoria de livro publicado com ISBN (International Standard Book Number)</t>
  </si>
  <si>
    <t>Autoria ou coautoria de capítulo de livro publicado com ISBN</t>
  </si>
  <si>
    <t>Participação como parecerista Ad hoc (agências de fomento, revistas científicas, eventos técnico-científicos)</t>
  </si>
  <si>
    <r>
      <t xml:space="preserve">Coordenação de projeto de pesquisa, ensino ou extensão </t>
    </r>
    <r>
      <rPr>
        <b/>
        <sz val="10"/>
        <color theme="1"/>
        <rFont val="Calibri"/>
        <family val="2"/>
        <scheme val="minor"/>
      </rPr>
      <t>com financiamento</t>
    </r>
  </si>
  <si>
    <t>Participação como membro de equipe de projeto de pesquisa, ensino ou extensão com financiamento</t>
  </si>
  <si>
    <t>Quant.</t>
  </si>
  <si>
    <t>Patentes de produtos, processos e Registros de Cultivares</t>
  </si>
  <si>
    <t>Participação e/ou coordenação em atividades relacionadas à Pesquisa e/ou Inovação</t>
  </si>
  <si>
    <t>_______</t>
  </si>
  <si>
    <t>Pontos/unidade</t>
  </si>
  <si>
    <t xml:space="preserve">Linha de pesquisa: </t>
  </si>
  <si>
    <t xml:space="preserve">Participação em eventos </t>
  </si>
  <si>
    <t xml:space="preserve">Experiência docente </t>
  </si>
  <si>
    <t>Curso superior</t>
  </si>
  <si>
    <t>Por semestre</t>
  </si>
  <si>
    <t>A3</t>
  </si>
  <si>
    <t>A4</t>
  </si>
  <si>
    <t>Experiência internacional</t>
  </si>
  <si>
    <t>Estágio técnico, visitas, doutorado sanduiche, pos-doutorado, etc.</t>
  </si>
  <si>
    <t xml:space="preserve">Trabalhos técnicos (assessoria, consultoria, elaboração de pareceres, de projetos, de relatório técnicos)
</t>
  </si>
  <si>
    <t>Por atividade</t>
  </si>
  <si>
    <t>ANEXO C - Planilha de Pontuação da Prova de Títulos</t>
  </si>
  <si>
    <t xml:space="preserve">Nome do(a) candidato: </t>
  </si>
  <si>
    <t>Internacional ou nacional</t>
  </si>
  <si>
    <t>Autoria ou coautoria de resumo  publicado em anais de evento (limitado a 20)</t>
  </si>
  <si>
    <t>Participação em bancas</t>
  </si>
  <si>
    <t>Defesa de Dissertação de mestrado</t>
  </si>
  <si>
    <t>Exame de qualificação de mestrado ou
doutorado</t>
  </si>
  <si>
    <t>Defesa de trabalho de conclusão de curso de graduação</t>
  </si>
  <si>
    <t>Defesa de Tese de doutorado</t>
  </si>
  <si>
    <t>As informações serão conferidas no currúculo lattes</t>
  </si>
  <si>
    <t>Defesa de monografia de especialização ou aperfeiçoamento</t>
  </si>
  <si>
    <t>Período: 2019-2023</t>
  </si>
  <si>
    <t>(    ) Fisiopatologia        (    ) Produtos Naturais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</si>
</sst>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7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10" workbookViewId="0">
      <selection activeCell="B3" sqref="B3:G3"/>
    </sheetView>
  </sheetViews>
  <sheetFormatPr defaultColWidth="9.140625" defaultRowHeight="15" x14ac:dyDescent="0.25"/>
  <cols>
    <col min="1" max="1" width="21.140625" style="1" customWidth="1"/>
    <col min="2" max="2" width="33.28515625" style="1" customWidth="1"/>
    <col min="3" max="3" width="15.7109375" style="5" customWidth="1"/>
    <col min="4" max="4" width="8.28515625" style="1" customWidth="1"/>
    <col min="5" max="5" width="1.5703125" style="1" customWidth="1"/>
    <col min="6" max="6" width="13.5703125" style="1" customWidth="1"/>
    <col min="7" max="7" width="16.5703125" style="5" customWidth="1"/>
    <col min="8" max="16384" width="9.140625" style="1"/>
  </cols>
  <sheetData>
    <row r="1" spans="1:7" ht="21.75" thickBot="1" x14ac:dyDescent="0.4">
      <c r="A1" s="27" t="s">
        <v>43</v>
      </c>
      <c r="B1" s="27"/>
      <c r="C1" s="27"/>
      <c r="D1" s="27"/>
      <c r="E1" s="27"/>
      <c r="F1" s="27"/>
      <c r="G1" s="27"/>
    </row>
    <row r="2" spans="1:7" ht="19.5" thickBot="1" x14ac:dyDescent="0.3">
      <c r="A2" s="29" t="s">
        <v>17</v>
      </c>
      <c r="B2" s="29"/>
      <c r="C2" s="29"/>
      <c r="D2" s="29"/>
      <c r="E2" s="29"/>
      <c r="F2" s="29"/>
      <c r="G2" s="29"/>
    </row>
    <row r="3" spans="1:7" ht="24.95" customHeight="1" x14ac:dyDescent="0.25">
      <c r="A3" s="19" t="s">
        <v>44</v>
      </c>
      <c r="B3" s="30"/>
      <c r="C3" s="30"/>
      <c r="D3" s="30"/>
      <c r="E3" s="30"/>
      <c r="F3" s="30"/>
      <c r="G3" s="31"/>
    </row>
    <row r="4" spans="1:7" ht="24.95" customHeight="1" x14ac:dyDescent="0.25">
      <c r="A4" s="20" t="s">
        <v>32</v>
      </c>
      <c r="B4" s="32" t="s">
        <v>55</v>
      </c>
      <c r="C4" s="32"/>
      <c r="D4" s="32"/>
      <c r="E4" s="32"/>
      <c r="F4" s="32"/>
      <c r="G4" s="33"/>
    </row>
    <row r="5" spans="1:7" ht="24.95" customHeight="1" thickBot="1" x14ac:dyDescent="0.3">
      <c r="A5" s="18" t="s">
        <v>54</v>
      </c>
      <c r="B5" s="37" t="s">
        <v>52</v>
      </c>
      <c r="C5" s="38"/>
      <c r="D5" s="38"/>
      <c r="E5" s="38"/>
      <c r="F5" s="38"/>
      <c r="G5" s="39"/>
    </row>
    <row r="6" spans="1:7" s="7" customFormat="1" ht="30.75" thickBot="1" x14ac:dyDescent="0.3">
      <c r="A6" s="28" t="s">
        <v>0</v>
      </c>
      <c r="B6" s="28"/>
      <c r="C6" s="28"/>
      <c r="D6" s="21" t="s">
        <v>31</v>
      </c>
      <c r="E6" s="23"/>
      <c r="F6" s="22" t="s">
        <v>27</v>
      </c>
      <c r="G6" s="22" t="s">
        <v>9</v>
      </c>
    </row>
    <row r="7" spans="1:7" s="7" customFormat="1" ht="27.95" customHeight="1" thickBot="1" x14ac:dyDescent="0.3">
      <c r="A7" s="34" t="s">
        <v>1</v>
      </c>
      <c r="B7" s="25" t="s">
        <v>22</v>
      </c>
      <c r="C7" s="13" t="s">
        <v>21</v>
      </c>
      <c r="D7" s="13">
        <v>7</v>
      </c>
      <c r="E7" s="6"/>
      <c r="F7" s="2"/>
      <c r="G7" s="13">
        <f>D7*F7</f>
        <v>0</v>
      </c>
    </row>
    <row r="8" spans="1:7" s="7" customFormat="1" ht="27.95" customHeight="1" thickBot="1" x14ac:dyDescent="0.3">
      <c r="A8" s="35"/>
      <c r="B8" s="25"/>
      <c r="C8" s="13" t="s">
        <v>11</v>
      </c>
      <c r="D8" s="13">
        <v>5</v>
      </c>
      <c r="E8" s="6"/>
      <c r="F8" s="2"/>
      <c r="G8" s="13">
        <f>D8*F8</f>
        <v>0</v>
      </c>
    </row>
    <row r="9" spans="1:7" s="7" customFormat="1" ht="27.95" customHeight="1" thickBot="1" x14ac:dyDescent="0.3">
      <c r="A9" s="35"/>
      <c r="B9" s="25" t="s">
        <v>23</v>
      </c>
      <c r="C9" s="13" t="s">
        <v>21</v>
      </c>
      <c r="D9" s="13">
        <v>5</v>
      </c>
      <c r="E9" s="6"/>
      <c r="F9" s="2"/>
      <c r="G9" s="13">
        <f t="shared" ref="G9:G20" si="0">D9*F9</f>
        <v>0</v>
      </c>
    </row>
    <row r="10" spans="1:7" s="7" customFormat="1" ht="27.95" customHeight="1" thickBot="1" x14ac:dyDescent="0.3">
      <c r="A10" s="35"/>
      <c r="B10" s="25"/>
      <c r="C10" s="13" t="s">
        <v>11</v>
      </c>
      <c r="D10" s="13">
        <v>3</v>
      </c>
      <c r="E10" s="6"/>
      <c r="F10" s="2"/>
      <c r="G10" s="13">
        <f t="shared" si="0"/>
        <v>0</v>
      </c>
    </row>
    <row r="11" spans="1:7" s="7" customFormat="1" ht="27.95" customHeight="1" thickBot="1" x14ac:dyDescent="0.3">
      <c r="A11" s="35"/>
      <c r="B11" s="25" t="s">
        <v>10</v>
      </c>
      <c r="C11" s="13" t="s">
        <v>2</v>
      </c>
      <c r="D11" s="13">
        <v>10</v>
      </c>
      <c r="E11" s="6"/>
      <c r="F11" s="2"/>
      <c r="G11" s="13">
        <f t="shared" si="0"/>
        <v>0</v>
      </c>
    </row>
    <row r="12" spans="1:7" s="7" customFormat="1" ht="27.95" customHeight="1" thickBot="1" x14ac:dyDescent="0.3">
      <c r="A12" s="35"/>
      <c r="B12" s="25"/>
      <c r="C12" s="13" t="s">
        <v>3</v>
      </c>
      <c r="D12" s="13">
        <v>8.5</v>
      </c>
      <c r="E12" s="6"/>
      <c r="F12" s="2"/>
      <c r="G12" s="13">
        <f t="shared" si="0"/>
        <v>0</v>
      </c>
    </row>
    <row r="13" spans="1:7" s="7" customFormat="1" ht="27.95" customHeight="1" thickBot="1" x14ac:dyDescent="0.3">
      <c r="A13" s="35"/>
      <c r="B13" s="25"/>
      <c r="C13" s="13" t="s">
        <v>37</v>
      </c>
      <c r="D13" s="13">
        <v>7</v>
      </c>
      <c r="E13" s="6"/>
      <c r="F13" s="2"/>
      <c r="G13" s="13">
        <f t="shared" si="0"/>
        <v>0</v>
      </c>
    </row>
    <row r="14" spans="1:7" s="7" customFormat="1" ht="27.95" customHeight="1" thickBot="1" x14ac:dyDescent="0.3">
      <c r="A14" s="35"/>
      <c r="B14" s="25"/>
      <c r="C14" s="13" t="s">
        <v>38</v>
      </c>
      <c r="D14" s="13">
        <v>6</v>
      </c>
      <c r="E14" s="6"/>
      <c r="F14" s="2"/>
      <c r="G14" s="13">
        <f t="shared" si="0"/>
        <v>0</v>
      </c>
    </row>
    <row r="15" spans="1:7" s="7" customFormat="1" ht="27.95" customHeight="1" thickBot="1" x14ac:dyDescent="0.3">
      <c r="A15" s="35"/>
      <c r="B15" s="25"/>
      <c r="C15" s="13" t="s">
        <v>4</v>
      </c>
      <c r="D15" s="13">
        <v>5</v>
      </c>
      <c r="E15" s="6"/>
      <c r="F15" s="2"/>
      <c r="G15" s="13">
        <f t="shared" si="0"/>
        <v>0</v>
      </c>
    </row>
    <row r="16" spans="1:7" s="7" customFormat="1" ht="27.95" customHeight="1" thickBot="1" x14ac:dyDescent="0.3">
      <c r="A16" s="35"/>
      <c r="B16" s="25"/>
      <c r="C16" s="13" t="s">
        <v>5</v>
      </c>
      <c r="D16" s="13">
        <v>3.5</v>
      </c>
      <c r="E16" s="6"/>
      <c r="F16" s="2"/>
      <c r="G16" s="13">
        <f t="shared" si="0"/>
        <v>0</v>
      </c>
    </row>
    <row r="17" spans="1:7" s="7" customFormat="1" ht="27.95" customHeight="1" thickBot="1" x14ac:dyDescent="0.3">
      <c r="A17" s="35"/>
      <c r="B17" s="25"/>
      <c r="C17" s="13" t="s">
        <v>6</v>
      </c>
      <c r="D17" s="13">
        <v>2</v>
      </c>
      <c r="E17" s="6"/>
      <c r="F17" s="2"/>
      <c r="G17" s="13">
        <f t="shared" si="0"/>
        <v>0</v>
      </c>
    </row>
    <row r="18" spans="1:7" s="7" customFormat="1" ht="27.95" customHeight="1" thickBot="1" x14ac:dyDescent="0.3">
      <c r="A18" s="35"/>
      <c r="B18" s="25"/>
      <c r="C18" s="13" t="s">
        <v>7</v>
      </c>
      <c r="D18" s="13">
        <v>1</v>
      </c>
      <c r="E18" s="6"/>
      <c r="F18" s="2"/>
      <c r="G18" s="13">
        <f t="shared" si="0"/>
        <v>0</v>
      </c>
    </row>
    <row r="19" spans="1:7" s="7" customFormat="1" ht="24.95" customHeight="1" thickBot="1" x14ac:dyDescent="0.3">
      <c r="A19" s="35"/>
      <c r="B19" s="25" t="s">
        <v>16</v>
      </c>
      <c r="C19" s="13" t="s">
        <v>21</v>
      </c>
      <c r="D19" s="13">
        <v>2</v>
      </c>
      <c r="E19" s="6"/>
      <c r="F19" s="2"/>
      <c r="G19" s="13">
        <f t="shared" si="0"/>
        <v>0</v>
      </c>
    </row>
    <row r="20" spans="1:7" s="7" customFormat="1" ht="24.95" customHeight="1" thickBot="1" x14ac:dyDescent="0.3">
      <c r="A20" s="35"/>
      <c r="B20" s="25"/>
      <c r="C20" s="13" t="s">
        <v>11</v>
      </c>
      <c r="D20" s="13">
        <v>1</v>
      </c>
      <c r="E20" s="6"/>
      <c r="F20" s="2"/>
      <c r="G20" s="13">
        <f t="shared" si="0"/>
        <v>0</v>
      </c>
    </row>
    <row r="21" spans="1:7" s="7" customFormat="1" ht="49.5" customHeight="1" thickBot="1" x14ac:dyDescent="0.3">
      <c r="A21" s="36"/>
      <c r="B21" s="13" t="s">
        <v>46</v>
      </c>
      <c r="C21" s="13" t="s">
        <v>45</v>
      </c>
      <c r="D21" s="13">
        <v>0.5</v>
      </c>
      <c r="E21" s="6"/>
      <c r="F21" s="2"/>
      <c r="G21" s="13">
        <f>IF(F21&gt;5,2.5,D21*F21)</f>
        <v>0</v>
      </c>
    </row>
    <row r="22" spans="1:7" s="7" customFormat="1" ht="62.25" customHeight="1" thickBot="1" x14ac:dyDescent="0.3">
      <c r="A22" s="34" t="s">
        <v>29</v>
      </c>
      <c r="B22" s="4" t="s">
        <v>24</v>
      </c>
      <c r="C22" s="13" t="s">
        <v>18</v>
      </c>
      <c r="D22" s="13">
        <v>2</v>
      </c>
      <c r="E22" s="6"/>
      <c r="F22" s="2"/>
      <c r="G22" s="13">
        <f>IF(F22&gt;5,10,D22*F22)</f>
        <v>0</v>
      </c>
    </row>
    <row r="23" spans="1:7" s="7" customFormat="1" ht="63.75" customHeight="1" thickBot="1" x14ac:dyDescent="0.3">
      <c r="A23" s="35"/>
      <c r="B23" s="4" t="s">
        <v>25</v>
      </c>
      <c r="C23" s="13" t="s">
        <v>19</v>
      </c>
      <c r="D23" s="13">
        <v>5</v>
      </c>
      <c r="E23" s="6"/>
      <c r="F23" s="2"/>
      <c r="G23" s="13">
        <f>IF(F23&gt;5,25,D23*F23)</f>
        <v>0</v>
      </c>
    </row>
    <row r="24" spans="1:7" s="7" customFormat="1" ht="48.75" customHeight="1" thickBot="1" x14ac:dyDescent="0.3">
      <c r="A24" s="35"/>
      <c r="B24" s="4" t="s">
        <v>26</v>
      </c>
      <c r="C24" s="13" t="s">
        <v>19</v>
      </c>
      <c r="D24" s="13">
        <v>3</v>
      </c>
      <c r="E24" s="6"/>
      <c r="F24" s="2"/>
      <c r="G24" s="13">
        <f>IF(F24&gt;5,15,D24*F24)</f>
        <v>0</v>
      </c>
    </row>
    <row r="25" spans="1:7" s="7" customFormat="1" ht="36" customHeight="1" thickBot="1" x14ac:dyDescent="0.3">
      <c r="A25" s="35"/>
      <c r="B25" s="11" t="s">
        <v>28</v>
      </c>
      <c r="C25" s="13" t="s">
        <v>30</v>
      </c>
      <c r="D25" s="10">
        <v>10</v>
      </c>
      <c r="E25" s="8"/>
      <c r="F25" s="9"/>
      <c r="G25" s="13">
        <f>IF(F25&gt;5,100,D25*F25)</f>
        <v>0</v>
      </c>
    </row>
    <row r="26" spans="1:7" s="7" customFormat="1" ht="36" customHeight="1" thickBot="1" x14ac:dyDescent="0.3">
      <c r="A26" s="35"/>
      <c r="B26" s="40" t="s">
        <v>33</v>
      </c>
      <c r="C26" s="13" t="s">
        <v>21</v>
      </c>
      <c r="D26" s="10">
        <v>3</v>
      </c>
      <c r="E26" s="8"/>
      <c r="F26" s="9"/>
      <c r="G26" s="13">
        <f>IF(F26&gt;5,15,D26*F26)</f>
        <v>0</v>
      </c>
    </row>
    <row r="27" spans="1:7" s="7" customFormat="1" ht="36" customHeight="1" thickBot="1" x14ac:dyDescent="0.3">
      <c r="A27" s="35"/>
      <c r="B27" s="41"/>
      <c r="C27" s="13" t="s">
        <v>11</v>
      </c>
      <c r="D27" s="14">
        <v>1</v>
      </c>
      <c r="E27" s="8"/>
      <c r="F27" s="9"/>
      <c r="G27" s="13">
        <f>IF(F27&gt;5,5,D27*F27)</f>
        <v>0</v>
      </c>
    </row>
    <row r="28" spans="1:7" s="7" customFormat="1" ht="74.25" customHeight="1" thickBot="1" x14ac:dyDescent="0.3">
      <c r="A28" s="36"/>
      <c r="B28" s="17" t="s">
        <v>41</v>
      </c>
      <c r="C28" s="13" t="s">
        <v>42</v>
      </c>
      <c r="D28" s="14">
        <v>1</v>
      </c>
      <c r="E28" s="8"/>
      <c r="F28" s="9"/>
      <c r="G28" s="13">
        <f>IF(F28&gt;5,5,D28*F28)</f>
        <v>0</v>
      </c>
    </row>
    <row r="29" spans="1:7" s="7" customFormat="1" ht="27.95" customHeight="1" thickBot="1" x14ac:dyDescent="0.3">
      <c r="A29" s="34" t="s">
        <v>8</v>
      </c>
      <c r="B29" s="25" t="s">
        <v>12</v>
      </c>
      <c r="C29" s="13" t="s">
        <v>13</v>
      </c>
      <c r="D29" s="13">
        <v>5</v>
      </c>
      <c r="E29" s="6"/>
      <c r="F29" s="2"/>
      <c r="G29" s="13">
        <f>IF(F29&gt;5,25,D29*F29)</f>
        <v>0</v>
      </c>
    </row>
    <row r="30" spans="1:7" s="7" customFormat="1" ht="27.95" customHeight="1" thickBot="1" x14ac:dyDescent="0.3">
      <c r="A30" s="35"/>
      <c r="B30" s="25"/>
      <c r="C30" s="13" t="s">
        <v>14</v>
      </c>
      <c r="D30" s="13">
        <v>3</v>
      </c>
      <c r="E30" s="6"/>
      <c r="F30" s="2"/>
      <c r="G30" s="13">
        <f>IF(F30&gt;5,15,D30*F30)</f>
        <v>0</v>
      </c>
    </row>
    <row r="31" spans="1:7" s="7" customFormat="1" ht="27.95" customHeight="1" thickBot="1" x14ac:dyDescent="0.3">
      <c r="A31" s="35"/>
      <c r="B31" s="26"/>
      <c r="C31" s="13" t="s">
        <v>20</v>
      </c>
      <c r="D31" s="10">
        <v>1</v>
      </c>
      <c r="E31" s="6"/>
      <c r="F31" s="2"/>
      <c r="G31" s="13">
        <f>IF(F31&gt;5,5,D31*F31)</f>
        <v>0</v>
      </c>
    </row>
    <row r="32" spans="1:7" s="7" customFormat="1" ht="27.95" customHeight="1" thickBot="1" x14ac:dyDescent="0.3">
      <c r="A32" s="35"/>
      <c r="B32" s="25" t="s">
        <v>15</v>
      </c>
      <c r="C32" s="13" t="s">
        <v>13</v>
      </c>
      <c r="D32" s="13">
        <v>2.5</v>
      </c>
      <c r="E32" s="6"/>
      <c r="F32" s="2"/>
      <c r="G32" s="13">
        <f>IF(F32&gt;5,12.5,D32*F32)</f>
        <v>0</v>
      </c>
    </row>
    <row r="33" spans="1:7" s="7" customFormat="1" ht="27.95" customHeight="1" thickBot="1" x14ac:dyDescent="0.3">
      <c r="A33" s="35"/>
      <c r="B33" s="25"/>
      <c r="C33" s="13" t="s">
        <v>14</v>
      </c>
      <c r="D33" s="13">
        <v>1.5</v>
      </c>
      <c r="E33" s="6"/>
      <c r="F33" s="2"/>
      <c r="G33" s="13">
        <f>IF(F33&gt;5,7.5,D33*F33)</f>
        <v>0</v>
      </c>
    </row>
    <row r="34" spans="1:7" s="7" customFormat="1" ht="27.95" customHeight="1" thickBot="1" x14ac:dyDescent="0.3">
      <c r="A34" s="36"/>
      <c r="B34" s="25"/>
      <c r="C34" s="13" t="s">
        <v>20</v>
      </c>
      <c r="D34" s="13">
        <v>0.5</v>
      </c>
      <c r="E34" s="6"/>
      <c r="F34" s="2"/>
      <c r="G34" s="13">
        <f>IF(F34&gt;5,2.5,D34*F34)</f>
        <v>0</v>
      </c>
    </row>
    <row r="35" spans="1:7" s="7" customFormat="1" ht="30.75" customHeight="1" thickBot="1" x14ac:dyDescent="0.3">
      <c r="A35" s="34" t="s">
        <v>47</v>
      </c>
      <c r="B35" s="13" t="s">
        <v>51</v>
      </c>
      <c r="C35" s="13" t="s">
        <v>30</v>
      </c>
      <c r="D35" s="13">
        <v>2</v>
      </c>
      <c r="E35" s="6"/>
      <c r="F35" s="2"/>
      <c r="G35" s="13">
        <f>IF(F35&gt;5,10,D35*F35)</f>
        <v>0</v>
      </c>
    </row>
    <row r="36" spans="1:7" s="7" customFormat="1" ht="20.25" customHeight="1" thickBot="1" x14ac:dyDescent="0.3">
      <c r="A36" s="35"/>
      <c r="B36" s="13" t="s">
        <v>48</v>
      </c>
      <c r="C36" s="13" t="s">
        <v>30</v>
      </c>
      <c r="D36" s="13">
        <v>1</v>
      </c>
      <c r="E36" s="6"/>
      <c r="F36" s="2"/>
      <c r="G36" s="13">
        <f>IF(F36&gt;5,5,D36*F36)</f>
        <v>0</v>
      </c>
    </row>
    <row r="37" spans="1:7" s="7" customFormat="1" ht="26.25" thickBot="1" x14ac:dyDescent="0.3">
      <c r="A37" s="35"/>
      <c r="B37" s="13" t="s">
        <v>49</v>
      </c>
      <c r="C37" s="13" t="s">
        <v>30</v>
      </c>
      <c r="D37" s="13">
        <v>0.5</v>
      </c>
      <c r="E37" s="6"/>
      <c r="F37" s="2"/>
      <c r="G37" s="13">
        <f>IF(F37&gt;5,2.5,D37*F37)</f>
        <v>0</v>
      </c>
    </row>
    <row r="38" spans="1:7" s="7" customFormat="1" ht="26.25" thickBot="1" x14ac:dyDescent="0.3">
      <c r="A38" s="35"/>
      <c r="B38" s="13" t="s">
        <v>53</v>
      </c>
      <c r="C38" s="13" t="s">
        <v>30</v>
      </c>
      <c r="D38" s="13">
        <v>0.5</v>
      </c>
      <c r="E38" s="6"/>
      <c r="F38" s="2"/>
      <c r="G38" s="13">
        <f>IF(F38&gt;5,2.5,D38*F38)</f>
        <v>0</v>
      </c>
    </row>
    <row r="39" spans="1:7" s="7" customFormat="1" ht="26.25" thickBot="1" x14ac:dyDescent="0.3">
      <c r="A39" s="36"/>
      <c r="B39" s="13" t="s">
        <v>50</v>
      </c>
      <c r="C39" s="13" t="s">
        <v>30</v>
      </c>
      <c r="D39" s="13">
        <v>0.5</v>
      </c>
      <c r="E39" s="6"/>
      <c r="F39" s="2"/>
      <c r="G39" s="13">
        <f>IF(F39&gt;5,2.5,D39*F39)</f>
        <v>0</v>
      </c>
    </row>
    <row r="40" spans="1:7" s="7" customFormat="1" ht="27.95" customHeight="1" thickBot="1" x14ac:dyDescent="0.3">
      <c r="A40" s="12" t="s">
        <v>34</v>
      </c>
      <c r="B40" s="13" t="s">
        <v>35</v>
      </c>
      <c r="C40" s="13" t="s">
        <v>36</v>
      </c>
      <c r="D40" s="13">
        <v>2</v>
      </c>
      <c r="E40" s="6"/>
      <c r="F40" s="2"/>
      <c r="G40" s="13">
        <f>IF(F40&gt;5,10,D40*F40)</f>
        <v>0</v>
      </c>
    </row>
    <row r="41" spans="1:7" s="7" customFormat="1" ht="27.95" customHeight="1" thickBot="1" x14ac:dyDescent="0.3">
      <c r="A41" s="12" t="s">
        <v>39</v>
      </c>
      <c r="B41" s="15" t="s">
        <v>40</v>
      </c>
      <c r="C41" s="13" t="s">
        <v>36</v>
      </c>
      <c r="D41" s="13">
        <v>5</v>
      </c>
      <c r="E41" s="6"/>
      <c r="F41" s="2"/>
      <c r="G41" s="13">
        <f>IF(F41&gt;5,25,D41*F41)</f>
        <v>0</v>
      </c>
    </row>
    <row r="42" spans="1:7" ht="24" customHeight="1" thickBot="1" x14ac:dyDescent="0.3">
      <c r="A42" s="24" t="s">
        <v>9</v>
      </c>
      <c r="B42" s="24"/>
      <c r="C42" s="24"/>
      <c r="D42" s="24"/>
      <c r="E42" s="24"/>
      <c r="F42" s="24"/>
      <c r="G42" s="3">
        <f>SUM(G7:G41)</f>
        <v>0</v>
      </c>
    </row>
  </sheetData>
  <sheetProtection algorithmName="SHA-512" hashValue="wGaPJVAQP25Gg6C/ZiLIUH/IWoBJFX7L4Vydx/JB6U0Z6h5CYwwtRqpBD/NmtzS1VQfTV9QApn9iACkbkM3ONg==" saltValue="6enx2aAACDdIQqjfpnqQ2g==" spinCount="100000" sheet="1"/>
  <protectedRanges>
    <protectedRange algorithmName="SHA-512" hashValue="d2b2knsN183T9/5r00e4WRpTC0cdmc84bqAktnoDq8k0tebzypjEpXZQQLBPluS49QtLzCmAvc5FSGSF14a/oQ==" saltValue="qRI7AUptZlBBkYPi/j5oQQ==" spinCount="100000" sqref="B22:F28 A2:G7 A8:F21 C35:C39 G8:G41" name="Intervalo4"/>
    <protectedRange algorithmName="SHA-512" hashValue="G+uo+dUy0i6CwgachPofk5oFxkxFWwjAlrKL1KJFcssZ+KaV4TQWWXLfaUmOkNOLe9OpMoiGA/ooSbnFCYytrA==" saltValue="LaVempDp5V8BAA9BO9Ikpg==" spinCount="100000" sqref="A6:G6" name="Intervalo3"/>
    <protectedRange algorithmName="SHA-512" hashValue="/4np3sEtimwvWtZMM0iwH/tA50BGP1pt+uQDmvcxvkwy7WlZhGr89wyVpIFDIWzseLV+rPtsOJVtZD5IEpDR+w==" saltValue="Sz35au1AB+XFXmwMEh2rFw==" spinCount="100000" sqref="G7:G42" name="Intervalo2"/>
    <protectedRange algorithmName="SHA-512" hashValue="g66UGZPEmlsf76p5ek/IgnEHKa+S0KTiygSrrxBTxJni0aNmWYj+W7XxTFWlRRq8sTk/Flj4aQqIToYdM5nhEQ==" saltValue="pstwbV51mUuzIvmKF/uyzw==" spinCount="100000" sqref="B22:D28 A7:D21 A40:D41 A39 C39:D39 A29:D38" name="Intervalo1"/>
    <protectedRange algorithmName="SHA-512" hashValue="d2b2knsN183T9/5r00e4WRpTC0cdmc84bqAktnoDq8k0tebzypjEpXZQQLBPluS49QtLzCmAvc5FSGSF14a/oQ==" saltValue="qRI7AUptZlBBkYPi/j5oQQ==" spinCount="100000" sqref="A22:A28" name="Intervalo4_1"/>
    <protectedRange algorithmName="SHA-512" hashValue="g66UGZPEmlsf76p5ek/IgnEHKa+S0KTiygSrrxBTxJni0aNmWYj+W7XxTFWlRRq8sTk/Flj4aQqIToYdM5nhEQ==" saltValue="pstwbV51mUuzIvmKF/uyzw==" spinCount="100000" sqref="A22:A28" name="Intervalo1_1"/>
  </protectedRanges>
  <mergeCells count="18">
    <mergeCell ref="A29:A34"/>
    <mergeCell ref="A22:A28"/>
    <mergeCell ref="A42:F42"/>
    <mergeCell ref="B29:B31"/>
    <mergeCell ref="B32:B34"/>
    <mergeCell ref="A1:G1"/>
    <mergeCell ref="B19:B20"/>
    <mergeCell ref="B9:B10"/>
    <mergeCell ref="B7:B8"/>
    <mergeCell ref="B11:B18"/>
    <mergeCell ref="A6:C6"/>
    <mergeCell ref="A2:G2"/>
    <mergeCell ref="B3:G3"/>
    <mergeCell ref="B4:G4"/>
    <mergeCell ref="A7:A21"/>
    <mergeCell ref="A35:A39"/>
    <mergeCell ref="B5:G5"/>
    <mergeCell ref="B26:B2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C19"/>
  <sheetViews>
    <sheetView workbookViewId="0">
      <selection activeCell="B4" sqref="B4:D20"/>
    </sheetView>
  </sheetViews>
  <sheetFormatPr defaultRowHeight="15" x14ac:dyDescent="0.25"/>
  <cols>
    <col min="2" max="2" width="12.5703125" bestFit="1" customWidth="1"/>
    <col min="3" max="3" width="9.5703125" customWidth="1"/>
  </cols>
  <sheetData>
    <row r="5" spans="3:3" x14ac:dyDescent="0.25">
      <c r="C5" s="16"/>
    </row>
    <row r="6" spans="3:3" x14ac:dyDescent="0.25">
      <c r="C6" s="16"/>
    </row>
    <row r="7" spans="3:3" x14ac:dyDescent="0.25">
      <c r="C7" s="16"/>
    </row>
    <row r="8" spans="3:3" x14ac:dyDescent="0.25">
      <c r="C8" s="16"/>
    </row>
    <row r="9" spans="3:3" x14ac:dyDescent="0.25">
      <c r="C9" s="16"/>
    </row>
    <row r="10" spans="3:3" x14ac:dyDescent="0.25">
      <c r="C10" s="16"/>
    </row>
    <row r="11" spans="3:3" x14ac:dyDescent="0.25">
      <c r="C11" s="16"/>
    </row>
    <row r="12" spans="3:3" x14ac:dyDescent="0.25">
      <c r="C12" s="16"/>
    </row>
    <row r="13" spans="3:3" x14ac:dyDescent="0.25">
      <c r="C13" s="16"/>
    </row>
    <row r="14" spans="3:3" x14ac:dyDescent="0.25">
      <c r="C14" s="16"/>
    </row>
    <row r="15" spans="3:3" x14ac:dyDescent="0.25">
      <c r="C15" s="16"/>
    </row>
    <row r="16" spans="3:3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PROPONENTE</vt:lpstr>
      <vt:lpstr>Planilha1</vt:lpstr>
      <vt:lpstr>PROPONENTE!Area_de_impressao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Marcio Fronza</cp:lastModifiedBy>
  <cp:lastPrinted>2021-02-08T13:17:14Z</cp:lastPrinted>
  <dcterms:created xsi:type="dcterms:W3CDTF">2013-08-22T12:19:52Z</dcterms:created>
  <dcterms:modified xsi:type="dcterms:W3CDTF">2023-06-06T20:52:47Z</dcterms:modified>
</cp:coreProperties>
</file>